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lesly\Downloads\"/>
    </mc:Choice>
  </mc:AlternateContent>
  <xr:revisionPtr revIDLastSave="0" documentId="8_{60A7CAA7-A6A1-4E8A-8C46-C58FF7470AD1}" xr6:coauthVersionLast="45" xr6:coauthVersionMax="45" xr10:uidLastSave="{00000000-0000-0000-0000-000000000000}"/>
  <bookViews>
    <workbookView xWindow="-120" yWindow="-120" windowWidth="20730" windowHeight="11160" xr2:uid="{E9F879A5-5FC3-406F-AED5-CBD01AEE2564}"/>
  </bookViews>
  <sheets>
    <sheet name="Resumen general" sheetId="1" r:id="rId1"/>
  </sheets>
  <externalReferences>
    <externalReference r:id="rId2"/>
  </externalReferenc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1" l="1"/>
  <c r="F19" i="1"/>
  <c r="C16" i="1"/>
  <c r="C19" i="1"/>
  <c r="F18" i="1"/>
  <c r="C18" i="1"/>
  <c r="F17" i="1"/>
  <c r="C17" i="1"/>
  <c r="F15" i="1"/>
  <c r="C15" i="1"/>
  <c r="F14" i="1"/>
  <c r="F13" i="1"/>
  <c r="C13" i="1"/>
  <c r="C12" i="1"/>
  <c r="F11" i="1"/>
  <c r="C11" i="1"/>
  <c r="F10" i="1"/>
  <c r="C10" i="1"/>
  <c r="F9" i="1"/>
  <c r="C9" i="1"/>
  <c r="F8" i="1"/>
  <c r="C8" i="1"/>
</calcChain>
</file>

<file path=xl/sharedStrings.xml><?xml version="1.0" encoding="utf-8"?>
<sst xmlns="http://schemas.openxmlformats.org/spreadsheetml/2006/main" count="30" uniqueCount="28">
  <si>
    <t>Plantilla de certificado de Control Interno</t>
  </si>
  <si>
    <t>Agencia Nacional de Defensa Jurídica del Estado</t>
  </si>
  <si>
    <t>ENTIDAD</t>
  </si>
  <si>
    <t xml:space="preserve">COMISIÓN PARA EL ESCLARECIMIENTO DE LA VERDAD, LA CONVIVENCIA Y LA NO REPETICIÓN </t>
  </si>
  <si>
    <t>JEFE CONTROL INTERNO</t>
  </si>
  <si>
    <t xml:space="preserve">ALBA AZUCENA GÓMEZ RODRIGUEZ </t>
  </si>
  <si>
    <t>INFORMACIÓN USUARIOS</t>
  </si>
  <si>
    <t>PREJUDICIALES</t>
  </si>
  <si>
    <t>Completitud de roles</t>
  </si>
  <si>
    <t>Procesos prejudiciales</t>
  </si>
  <si>
    <t>Usuarios activos</t>
  </si>
  <si>
    <t>Porcentaje de registro</t>
  </si>
  <si>
    <t>Uso del sistema</t>
  </si>
  <si>
    <t>Actualización prejudiciales</t>
  </si>
  <si>
    <t>Nivel de capacitación</t>
  </si>
  <si>
    <t>Nivel de actualización</t>
  </si>
  <si>
    <t>ARBITRAMENTOS</t>
  </si>
  <si>
    <t>Procesos arbitrales</t>
  </si>
  <si>
    <t>JUDICIALES</t>
  </si>
  <si>
    <t>Procesos activos</t>
  </si>
  <si>
    <t>PAGOS</t>
  </si>
  <si>
    <t>Actualización más de 33.000 SMMLV</t>
  </si>
  <si>
    <t>Pagos relacionados</t>
  </si>
  <si>
    <t>Procesos por abogado</t>
  </si>
  <si>
    <t>Uso del módulo pagos</t>
  </si>
  <si>
    <t>Provisión incorrecta</t>
  </si>
  <si>
    <t>Observaciones</t>
  </si>
  <si>
    <t xml:space="preserve">
La entidad a 30 de junio de 2020 no cuenta con procesos judiciales en curso. Sin embargo, si cuenta con un abogado que ejerce la representación judicial de la entidad, desde el 19 de septiembre de 2019. El Rol de jefe financiero a 30 de junio de 2020 se encentraba desactualizado, toda vez que la funcionaria ya no se encontraba vinculada a la entidad. El rol de enlace de pagos se creó el día 26 de Agosto de 2020. Por lo tanto, en el Sistema los usuarios no se encontraban actualizados para la fecha de seguimiento. Se recomienda realizar seguimiento periódico y establecer controles sobre el cumplimiento de las actividades que deben adelantar los usuarios del Sistema. Así mismo velar porque la información de los usuarios este actualizada en el Sistema y que todos los usuarios creados  asistan a las capacitaciones programadas por la Agencia Nacional de Defensa Jurídica del Estado para la correcta utilización del Sistema y/o por el Administrador del Sistema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</si>
</sst>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Calibri"/>
      <family val="2"/>
      <scheme val="minor"/>
    </font>
    <font>
      <sz val="11"/>
      <color rgb="FFFF0000"/>
      <name val="Calibri"/>
      <family val="2"/>
      <scheme val="minor"/>
    </font>
    <font>
      <b/>
      <sz val="14"/>
      <color theme="1"/>
      <name val="Calibri"/>
      <family val="2"/>
      <scheme val="minor"/>
    </font>
    <font>
      <b/>
      <sz val="18"/>
      <color theme="1"/>
      <name val="Calibri"/>
      <family val="2"/>
      <scheme val="minor"/>
    </font>
  </fonts>
  <fills count="2">
    <fill>
      <patternFill patternType="none"/>
    </fill>
    <fill>
      <patternFill patternType="gray125"/>
    </fill>
  </fills>
  <borders count="11">
    <border>
      <left/>
      <right/>
      <top/>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9">
    <xf numFmtId="0" fontId="0" fillId="0" borderId="0" xfId="0"/>
    <xf numFmtId="0" fontId="3" fillId="0" borderId="0" xfId="0" applyFont="1" applyAlignment="1">
      <alignment horizontal="center"/>
    </xf>
    <xf numFmtId="0" fontId="3" fillId="0" borderId="0" xfId="0" applyFont="1"/>
    <xf numFmtId="0" fontId="3" fillId="0" borderId="1" xfId="0" applyFont="1" applyBorder="1"/>
    <xf numFmtId="0" fontId="4" fillId="0" borderId="0" xfId="0" applyFont="1" applyAlignment="1">
      <alignment horizontal="center"/>
    </xf>
    <xf numFmtId="0" fontId="0" fillId="0" borderId="2" xfId="0" applyBorder="1" applyAlignment="1" applyProtection="1">
      <alignment horizontal="center"/>
      <protection locked="0"/>
    </xf>
    <xf numFmtId="0" fontId="2" fillId="0" borderId="0" xfId="0" applyFont="1"/>
    <xf numFmtId="0" fontId="0" fillId="0" borderId="3" xfId="0" applyBorder="1"/>
    <xf numFmtId="9" fontId="0" fillId="0" borderId="3" xfId="1" applyFont="1" applyBorder="1"/>
    <xf numFmtId="0" fontId="0" fillId="0" borderId="4" xfId="0" applyBorder="1"/>
    <xf numFmtId="0" fontId="0" fillId="0" borderId="5" xfId="0" applyBorder="1"/>
    <xf numFmtId="0" fontId="0" fillId="0" borderId="6" xfId="0" applyBorder="1"/>
    <xf numFmtId="0" fontId="0" fillId="0" borderId="7" xfId="0" applyBorder="1" applyAlignment="1" applyProtection="1">
      <alignment horizontal="center" wrapText="1"/>
      <protection locked="0"/>
    </xf>
    <xf numFmtId="0" fontId="0" fillId="0" borderId="0" xfId="0" applyAlignment="1" applyProtection="1">
      <alignment horizontal="center"/>
      <protection locked="0"/>
    </xf>
    <xf numFmtId="0" fontId="0" fillId="0" borderId="1"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DDFA8973-C061-43D5-A810-4F7F96B5B32B}"/>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ISI&#211;N%20PARA%20EL%20ESCLARECIMIENTO%20DE%20LA%20VERDAD,%20LA%20CONVIVENCIA%20Y%20LA%20NO%20REPETIC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heetName val="USUARIOS"/>
      <sheetName val="ABOGADOS"/>
      <sheetName val="JUDICIALES"/>
      <sheetName val="PREJUDICIALES"/>
      <sheetName val="ARBITRAMENTOS"/>
      <sheetName val="PAGOS"/>
      <sheetName val="Resumen general"/>
      <sheetName val="Base a pegar"/>
    </sheetNames>
    <sheetDataSet>
      <sheetData sheetId="0"/>
      <sheetData sheetId="1">
        <row r="10">
          <cell r="H10">
            <v>0</v>
          </cell>
          <cell r="I10">
            <v>1</v>
          </cell>
          <cell r="J10">
            <v>0</v>
          </cell>
        </row>
        <row r="11">
          <cell r="H11">
            <v>0</v>
          </cell>
          <cell r="I11">
            <v>1</v>
          </cell>
          <cell r="J11">
            <v>0</v>
          </cell>
        </row>
        <row r="12">
          <cell r="H12">
            <v>0</v>
          </cell>
          <cell r="I12">
            <v>0</v>
          </cell>
          <cell r="J12">
            <v>1</v>
          </cell>
        </row>
        <row r="13">
          <cell r="H13">
            <v>0</v>
          </cell>
          <cell r="I13">
            <v>1</v>
          </cell>
          <cell r="J13">
            <v>0</v>
          </cell>
        </row>
        <row r="14">
          <cell r="H14">
            <v>0</v>
          </cell>
          <cell r="I14">
            <v>1</v>
          </cell>
          <cell r="J14">
            <v>0</v>
          </cell>
        </row>
        <row r="15">
          <cell r="H15">
            <v>0</v>
          </cell>
          <cell r="I15">
            <v>1</v>
          </cell>
          <cell r="J15">
            <v>0</v>
          </cell>
        </row>
      </sheetData>
      <sheetData sheetId="2">
        <row r="3">
          <cell r="V3">
            <v>1</v>
          </cell>
        </row>
        <row r="10">
          <cell r="G10">
            <v>1</v>
          </cell>
        </row>
        <row r="11">
          <cell r="D11">
            <v>1</v>
          </cell>
          <cell r="G11">
            <v>1</v>
          </cell>
        </row>
        <row r="12">
          <cell r="G12">
            <v>0</v>
          </cell>
        </row>
        <row r="17">
          <cell r="G17">
            <v>1</v>
          </cell>
        </row>
        <row r="18">
          <cell r="G18">
            <v>0</v>
          </cell>
        </row>
        <row r="19">
          <cell r="G19">
            <v>0</v>
          </cell>
        </row>
      </sheetData>
      <sheetData sheetId="3">
        <row r="9">
          <cell r="D9">
            <v>0</v>
          </cell>
        </row>
        <row r="10">
          <cell r="D10">
            <v>0</v>
          </cell>
          <cell r="G10" t="str">
            <v>000 SMMLV reg</v>
          </cell>
        </row>
        <row r="11">
          <cell r="G11" t="str">
            <v>000 SMMLV con</v>
          </cell>
        </row>
        <row r="22">
          <cell r="G22">
            <v>0</v>
          </cell>
          <cell r="H22">
            <v>0</v>
          </cell>
        </row>
        <row r="23">
          <cell r="G23">
            <v>0</v>
          </cell>
          <cell r="H23">
            <v>0</v>
          </cell>
        </row>
        <row r="24">
          <cell r="G24">
            <v>0</v>
          </cell>
          <cell r="H24">
            <v>0</v>
          </cell>
        </row>
      </sheetData>
      <sheetData sheetId="4">
        <row r="3">
          <cell r="V3">
            <v>0</v>
          </cell>
        </row>
        <row r="10">
          <cell r="D10">
            <v>0</v>
          </cell>
        </row>
        <row r="11">
          <cell r="D11">
            <v>0</v>
          </cell>
        </row>
        <row r="13">
          <cell r="G13">
            <v>0</v>
          </cell>
        </row>
      </sheetData>
      <sheetData sheetId="5">
        <row r="9">
          <cell r="D9">
            <v>0</v>
          </cell>
        </row>
        <row r="10">
          <cell r="D10">
            <v>0</v>
          </cell>
        </row>
      </sheetData>
      <sheetData sheetId="6">
        <row r="9">
          <cell r="D9" t="str">
            <v>Si</v>
          </cell>
        </row>
        <row r="10">
          <cell r="D10">
            <v>0</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62EE0-1EAF-4551-BACD-0E7F0CFC886A}">
  <dimension ref="B2:M26"/>
  <sheetViews>
    <sheetView showGridLines="0" tabSelected="1" topLeftCell="A7" zoomScale="90" zoomScaleNormal="90" workbookViewId="0">
      <selection activeCell="B23" sqref="B23:F26"/>
    </sheetView>
  </sheetViews>
  <sheetFormatPr baseColWidth="10" defaultRowHeight="15" x14ac:dyDescent="0.25"/>
  <cols>
    <col min="2" max="2" width="33" bestFit="1" customWidth="1"/>
    <col min="3" max="3" width="14.5703125" bestFit="1" customWidth="1"/>
    <col min="5" max="5" width="33" bestFit="1" customWidth="1"/>
    <col min="6" max="6" width="14.5703125" bestFit="1" customWidth="1"/>
  </cols>
  <sheetData>
    <row r="2" spans="2:13" ht="18.75" x14ac:dyDescent="0.3">
      <c r="B2" s="1" t="s">
        <v>0</v>
      </c>
      <c r="C2" s="1"/>
      <c r="D2" s="1"/>
      <c r="E2" s="1"/>
      <c r="F2" s="1"/>
      <c r="G2" s="1"/>
      <c r="H2" s="2"/>
      <c r="I2" s="2"/>
      <c r="J2" s="2"/>
      <c r="K2" s="2"/>
      <c r="L2" s="2"/>
      <c r="M2" s="3"/>
    </row>
    <row r="3" spans="2:13" ht="18.75" x14ac:dyDescent="0.3">
      <c r="B3" s="1" t="s">
        <v>1</v>
      </c>
      <c r="C3" s="1"/>
      <c r="D3" s="1"/>
      <c r="E3" s="1"/>
      <c r="F3" s="1"/>
      <c r="G3" s="1"/>
      <c r="H3" s="2"/>
      <c r="I3" s="2"/>
      <c r="J3" s="2"/>
      <c r="K3" s="2"/>
      <c r="L3" s="2"/>
      <c r="M3" s="3"/>
    </row>
    <row r="4" spans="2:13" ht="23.25" x14ac:dyDescent="0.35">
      <c r="B4" s="4"/>
      <c r="C4" s="4"/>
      <c r="D4" s="4"/>
      <c r="E4" s="4"/>
      <c r="F4" s="4"/>
      <c r="G4" s="4"/>
      <c r="H4" s="4"/>
      <c r="I4" s="4"/>
      <c r="J4" s="4"/>
      <c r="K4" s="4"/>
      <c r="L4" s="4"/>
      <c r="M4" s="4"/>
    </row>
    <row r="5" spans="2:13" x14ac:dyDescent="0.25">
      <c r="B5" t="s">
        <v>2</v>
      </c>
      <c r="C5" s="5" t="s">
        <v>3</v>
      </c>
      <c r="D5" s="5"/>
      <c r="E5" s="5"/>
      <c r="F5" s="5"/>
      <c r="G5" s="5"/>
    </row>
    <row r="6" spans="2:13" x14ac:dyDescent="0.25">
      <c r="B6" t="s">
        <v>4</v>
      </c>
      <c r="C6" s="5" t="s">
        <v>5</v>
      </c>
      <c r="D6" s="5"/>
      <c r="E6" s="5"/>
      <c r="F6" s="5"/>
      <c r="G6" s="5"/>
    </row>
    <row r="8" spans="2:13" x14ac:dyDescent="0.25">
      <c r="B8" t="s">
        <v>6</v>
      </c>
      <c r="C8" s="6" t="str">
        <f>+IF(SUM([1]USUARIOS!I10:J15)=0,"Falta diligenciar","")</f>
        <v/>
      </c>
      <c r="E8" t="s">
        <v>7</v>
      </c>
      <c r="F8" s="6" t="str">
        <f>+IF([1]PREJUDICIALES!$D$10="","Falta  actualizar","")</f>
        <v/>
      </c>
    </row>
    <row r="9" spans="2:13" x14ac:dyDescent="0.25">
      <c r="B9" s="7" t="s">
        <v>8</v>
      </c>
      <c r="C9" s="8">
        <f>+SUM([1]USUARIOS!I10:I15)/(6-SUM([1]USUARIOS!H10:H15))</f>
        <v>0.83333333333333337</v>
      </c>
      <c r="E9" s="7" t="s">
        <v>9</v>
      </c>
      <c r="F9" s="7">
        <f>+[1]PREJUDICIALES!$D$11</f>
        <v>0</v>
      </c>
    </row>
    <row r="10" spans="2:13" x14ac:dyDescent="0.25">
      <c r="B10" s="7" t="s">
        <v>10</v>
      </c>
      <c r="C10" s="7">
        <f>+[1]ABOGADOS!$D$11+SUM([1]USUARIOS!I10:I15)</f>
        <v>6</v>
      </c>
      <c r="E10" s="7" t="s">
        <v>11</v>
      </c>
      <c r="F10" s="7" t="e">
        <f>+[1]PREJUDICIALES!$D$11/[1]PREJUDICIALES!$D$10</f>
        <v>#DIV/0!</v>
      </c>
    </row>
    <row r="11" spans="2:13" x14ac:dyDescent="0.25">
      <c r="B11" s="7" t="s">
        <v>12</v>
      </c>
      <c r="C11" s="7">
        <f>+[1]ABOGADOS!$D$14/[1]ABOGADOS!$D$11</f>
        <v>0</v>
      </c>
      <c r="E11" s="7" t="s">
        <v>13</v>
      </c>
      <c r="F11" s="7" t="e">
        <f>+[1]PREJUDICIALES!$G$13/[1]PREJUDICIALES!$V$3</f>
        <v>#DIV/0!</v>
      </c>
    </row>
    <row r="12" spans="2:13" x14ac:dyDescent="0.25">
      <c r="B12" s="7" t="s">
        <v>14</v>
      </c>
      <c r="C12" s="7">
        <f>+([1]ABOGADOS!$G$17+[1]ABOGADOS!$G$18+[1]ABOGADOS!$G$19*0.5)/[1]ABOGADOS!$V$3</f>
        <v>1</v>
      </c>
    </row>
    <row r="13" spans="2:13" x14ac:dyDescent="0.25">
      <c r="B13" s="7" t="s">
        <v>15</v>
      </c>
      <c r="C13" s="7">
        <f>+([1]ABOGADOS!$G$10+[1]ABOGADOS!$G$11+[1]ABOGADOS!$G$12)/([1]ABOGADOS!$V$3*3)</f>
        <v>0.66666666666666663</v>
      </c>
      <c r="E13" t="s">
        <v>16</v>
      </c>
      <c r="F13" s="6" t="str">
        <f>+IF([1]JUDICIALES!$D$9="","Falta  actualizar","")</f>
        <v/>
      </c>
    </row>
    <row r="14" spans="2:13" x14ac:dyDescent="0.25">
      <c r="E14" s="7" t="s">
        <v>17</v>
      </c>
      <c r="F14" s="7">
        <f>+[1]ARBITRAMENTOS!D10</f>
        <v>0</v>
      </c>
    </row>
    <row r="15" spans="2:13" x14ac:dyDescent="0.25">
      <c r="B15" t="s">
        <v>18</v>
      </c>
      <c r="C15" s="6" t="str">
        <f>+IF([1]JUDICIALES!$D$9="","Falta  actualizar","")</f>
        <v/>
      </c>
      <c r="E15" s="7" t="s">
        <v>11</v>
      </c>
      <c r="F15" s="7" t="e">
        <f>+[1]ARBITRAMENTOS!D10/[1]ARBITRAMENTOS!D9</f>
        <v>#DIV/0!</v>
      </c>
    </row>
    <row r="16" spans="2:13" x14ac:dyDescent="0.25">
      <c r="B16" s="7" t="s">
        <v>19</v>
      </c>
      <c r="C16" s="7">
        <f>+[1]JUDICIALES!$D$10</f>
        <v>0</v>
      </c>
    </row>
    <row r="17" spans="2:6" x14ac:dyDescent="0.25">
      <c r="B17" s="7" t="s">
        <v>11</v>
      </c>
      <c r="C17" s="7" t="e">
        <f>+[1]JUDICIALES!$D$10/[1]JUDICIALES!$D$9</f>
        <v>#DIV/0!</v>
      </c>
      <c r="E17" t="s">
        <v>20</v>
      </c>
      <c r="F17" s="6" t="str">
        <f>+IF([1]JUDICIALES!$D$9="","Falta  actualizar","")</f>
        <v/>
      </c>
    </row>
    <row r="18" spans="2:6" x14ac:dyDescent="0.25">
      <c r="B18" s="7" t="s">
        <v>21</v>
      </c>
      <c r="C18" s="7" t="e">
        <f>+[1]JUDICIALES!$G$11/[1]JUDICIALES!$G$10</f>
        <v>#VALUE!</v>
      </c>
      <c r="E18" s="7" t="s">
        <v>22</v>
      </c>
      <c r="F18" s="7">
        <f>+[1]PAGOS!D10</f>
        <v>0</v>
      </c>
    </row>
    <row r="19" spans="2:6" x14ac:dyDescent="0.25">
      <c r="B19" s="7" t="s">
        <v>23</v>
      </c>
      <c r="C19" s="7">
        <f>+C16/[1]ABOGADOS!$D$11</f>
        <v>0</v>
      </c>
      <c r="E19" s="7" t="s">
        <v>24</v>
      </c>
      <c r="F19" s="7" t="str">
        <f>+IF([1]PAGOS!D9="No","No aplica","si")</f>
        <v>si</v>
      </c>
    </row>
    <row r="20" spans="2:6" x14ac:dyDescent="0.25">
      <c r="B20" s="7" t="s">
        <v>25</v>
      </c>
      <c r="C20" s="7" t="e">
        <f>1-([1]JUDICIALES!$H$22+[1]JUDICIALES!$H$23+[1]JUDICIALES!$H$24)/([1]JUDICIALES!$G$22+[1]JUDICIALES!$G$23+[1]JUDICIALES!$G$24)</f>
        <v>#DIV/0!</v>
      </c>
    </row>
    <row r="21" spans="2:6" ht="15.75" thickBot="1" x14ac:dyDescent="0.3"/>
    <row r="22" spans="2:6" x14ac:dyDescent="0.25">
      <c r="B22" s="9" t="s">
        <v>26</v>
      </c>
      <c r="C22" s="10"/>
      <c r="D22" s="10"/>
      <c r="E22" s="10"/>
      <c r="F22" s="11"/>
    </row>
    <row r="23" spans="2:6" x14ac:dyDescent="0.25">
      <c r="B23" s="12" t="s">
        <v>27</v>
      </c>
      <c r="C23" s="13"/>
      <c r="D23" s="13"/>
      <c r="E23" s="13"/>
      <c r="F23" s="14"/>
    </row>
    <row r="24" spans="2:6" x14ac:dyDescent="0.25">
      <c r="B24" s="15"/>
      <c r="C24" s="13"/>
      <c r="D24" s="13"/>
      <c r="E24" s="13"/>
      <c r="F24" s="14"/>
    </row>
    <row r="25" spans="2:6" x14ac:dyDescent="0.25">
      <c r="B25" s="15"/>
      <c r="C25" s="13"/>
      <c r="D25" s="13"/>
      <c r="E25" s="13"/>
      <c r="F25" s="14"/>
    </row>
    <row r="26" spans="2:6" ht="15.75" thickBot="1" x14ac:dyDescent="0.3">
      <c r="B26" s="16"/>
      <c r="C26" s="17"/>
      <c r="D26" s="17"/>
      <c r="E26" s="17"/>
      <c r="F26" s="18"/>
    </row>
  </sheetData>
  <sheetProtection algorithmName="SHA-512" hashValue="v/A3/ct4kfTdKlo6KouNRT9nH53VbVNIIhfkKs+WbLhMDNMGGLqKD81jY4VbdueOJ/nl+pY0YuE/dIkmKcgAzA==" saltValue="vUQFfrevOAr2Osg2xuragA==" spinCount="100000" sheet="1" objects="1" scenarios="1"/>
  <mergeCells count="5">
    <mergeCell ref="B2:G2"/>
    <mergeCell ref="B3:G3"/>
    <mergeCell ref="C5:G5"/>
    <mergeCell ref="C6:G6"/>
    <mergeCell ref="B23:F2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Resumen general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Pineda</dc:creator>
  <cp:lastModifiedBy>Valentina Pineda</cp:lastModifiedBy>
  <dcterms:created xsi:type="dcterms:W3CDTF">2020-12-16T22:58:57Z</dcterms:created>
  <dcterms:modified xsi:type="dcterms:W3CDTF">2020-12-16T23:00:06Z</dcterms:modified>
</cp:coreProperties>
</file>